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<sst xmlns="http://schemas.openxmlformats.org/spreadsheetml/2006/main" count="293" uniqueCount="220">
  <si>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</si>
  <si>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</si>
  <si>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</si>
  <si>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</si>
  <si>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</si>
  <si>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</si>
  <si>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</si>
  <si>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</si>
  <si>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</si>
  <si>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</si>
  <si>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</si>
  <si>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</si>
  <si>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</si>
  <si>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</si>
  <si>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</si>
  <si>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</si>
  <si>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</si>
  <si>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</si>
  <si>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</si>
  <si>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</si>
  <si>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</si>
  <si>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</si>
  <si>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</si>
  <si>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</si>
  <si>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</si>
  <si>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</si>
  <si>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</si>
  <si>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</si>
  <si>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</si>
  <si>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</si>
  <si>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</si>
  <si>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</si>
  <si>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</si>
  <si>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</si>
  <si>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</si>
  <si>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</si>
  <si>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</si>
  <si>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</si>
  <si>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</si>
  <si>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</si>
  <si>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</si>
  <si>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</si>
  <si>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</si>
  <si>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</si>
  <si>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</si>
  <si>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</si>
  <si>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</si>
  <si>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</si>
  <si>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</si>
  <si>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</si>
  <si>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</si>
  <si>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</si>
  <si>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</si>
  <si>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</si>
  <si>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</si>
  <si>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</si>
  <si>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</si>
  <si>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</si>
  <si>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</si>
  <si>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</si>
  <si>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</si>
  <si>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</si>
  <si>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</si>
  <si>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</si>
  <si>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</si>
  <si>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</si>
  <si>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</si>
  <si>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</si>
  <si>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</si>
  <si>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</si>
  <si>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</si>
  <si>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</si>
  <si>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</si>
  <si>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</si>
  <si>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</si>
  <si>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</si>
  <si>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</si>
  <si>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</si>
  <si>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</si>
  <si>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</si>
  <si>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</si>
  <si>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</si>
  <si>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</si>
  <si>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</si>
  <si>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</si>
  <si>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</si>
  <si>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</si>
  <si>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</si>
  <si>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</si>
  <si>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</si>
  <si>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</si>
  <si>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</si>
  <si>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</si>
  <si>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</si>
  <si>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</si>
  <si>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</si>
  <si>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</si>
  <si>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</si>
  <si>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</si>
  <si>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</si>
  <si>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</si>
  <si>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</si>
  <si>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</si>
  <si>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</si>
  <si>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</si>
  <si>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</si>
  <si>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</si>
  <si>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</si>
  <si>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</si>
  <si>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</si>
  <si>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</si>
  <si>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</si>
  <si>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</si>
  <si>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</si>
  <si>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</si>
  <si>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</si>
  <si>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</si>
  <si>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</si>
  <si>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</si>
  <si>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</si>
  <si>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</si>
  <si>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</si>
  <si>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</si>
  <si>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</si>
  <si>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</si>
  <si>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</si>
  <si>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</si>
  <si>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</si>
  <si>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</si>
  <si>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</si>
  <si>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</si>
  <si>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</si>
  <si>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</si>
  <si>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</si>
  <si>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</si>
  <si>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</si>
  <si>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</si>
  <si>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</si>
  <si>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</si>
  <si>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</si>
  <si>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</si>
  <si>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</si>
  <si>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</si>
  <si>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</si>
  <si>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</si>
  <si>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</si>
  <si>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</si>
  <si>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</si>
  <si>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</si>
  <si>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</si>
  <si>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</si>
  <si>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</si>
  <si>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</si>
  <si>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</si>
  <si>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</si>
  <si>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</si>
  <si>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</si>
  <si>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</si>
  <si>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</si>
  <si>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</si>
  <si>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</si>
  <si>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</si>
  <si>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</si>
  <si>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</si>
  <si>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</si>
  <si>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</si>
  <si>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</si>
  <si>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</si>
  <si>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</si>
  <si>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</si>
  <si>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</si>
  <si>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</si>
  <si>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</si>
  <si>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</si>
  <si>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</si>
  <si>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</si>
  <si>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</si>
  <si>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</si>
  <si>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</si>
  <si>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</si>
  <si>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</si>
  <si>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</si>
  <si>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</si>
  <si>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</si>
  <si>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</si>
  <si>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</si>
  <si>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</si>
  <si>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</si>
  <si>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</si>
  <si>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</si>
  <si>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</si>
  <si>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</si>
  <si>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</si>
  <si>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</si>
  <si>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</si>
  <si>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</si>
  <si>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</si>
  <si>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</si>
  <si>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</si>
  <si>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</si>
  <si>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</si>
  <si>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</si>
  <si>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</si>
  <si>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</si>
  <si>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</si>
  <si>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</si>
  <si>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</si>
  <si>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</si>
  <si>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</si>
  <si>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</si>
  <si>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</si>
  <si>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</si>
  <si>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Любарський районний суд Житомирської області</t>
  </si>
  <si>
    <t>13100.смт. Любар.вул. Незалежності 36</t>
  </si>
  <si>
    <t>Доручення судів України / іноземних судів</t>
  </si>
  <si>
    <t xml:space="preserve">Розглянуто справ судом присяжних </t>
  </si>
  <si>
    <t>О.Ф. Іванова</t>
  </si>
  <si>
    <t>В.М. Ліснича</t>
  </si>
  <si>
    <t>inbox@lb.zt.court.gov.ua</t>
  </si>
  <si>
    <t>14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</si>
</sst>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&amp;L662E7C37&amp;C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143</v>
      </c>
      <c r="F6" s="103">
        <v>66</v>
      </c>
      <c r="G6" s="103">
        <v>1</v>
      </c>
      <c r="H6" s="103">
        <v>79</v>
      </c>
      <c r="I6" s="121" t="s">
        <v>210</v>
      </c>
      <c r="J6" s="103">
        <v>64</v>
      </c>
      <c r="K6" s="84">
        <v>37</v>
      </c>
      <c r="L6" s="91">
        <f>E6-F6</f>
        <v>77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545</v>
      </c>
      <c r="F7" s="103">
        <v>542</v>
      </c>
      <c r="G7" s="103"/>
      <c r="H7" s="103">
        <v>542</v>
      </c>
      <c r="I7" s="103">
        <v>377</v>
      </c>
      <c r="J7" s="103">
        <v>3</v>
      </c>
      <c r="K7" s="84"/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26</v>
      </c>
      <c r="F9" s="103">
        <v>26</v>
      </c>
      <c r="G9" s="103"/>
      <c r="H9" s="85">
        <v>26</v>
      </c>
      <c r="I9" s="103">
        <v>22</v>
      </c>
      <c r="J9" s="103"/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15</v>
      </c>
      <c r="F12" s="103">
        <v>15</v>
      </c>
      <c r="G12" s="103"/>
      <c r="H12" s="103">
        <v>15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</v>
      </c>
      <c r="F14" s="106">
        <v>14</v>
      </c>
      <c r="G14" s="106"/>
      <c r="H14" s="106">
        <v>13</v>
      </c>
      <c r="I14" s="106">
        <v>10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744</v>
      </c>
      <c r="F16" s="84">
        <f>SUM(F6:F15)</f>
        <v>663</v>
      </c>
      <c r="G16" s="84">
        <f>SUM(G6:G15)</f>
        <v>1</v>
      </c>
      <c r="H16" s="84">
        <f>SUM(H6:H15)</f>
        <v>676</v>
      </c>
      <c r="I16" s="84">
        <f>SUM(I6:I15)</f>
        <v>419</v>
      </c>
      <c r="J16" s="84">
        <f>SUM(J6:J15)</f>
        <v>68</v>
      </c>
      <c r="K16" s="84">
        <f>SUM(K6:K15)</f>
        <v>37</v>
      </c>
      <c r="L16" s="91">
        <f>E16-F16</f>
        <v>81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42</v>
      </c>
      <c r="F17" s="84">
        <v>42</v>
      </c>
      <c r="G17" s="84"/>
      <c r="H17" s="84">
        <v>41</v>
      </c>
      <c r="I17" s="84">
        <v>34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36</v>
      </c>
      <c r="F18" s="84">
        <v>34</v>
      </c>
      <c r="G18" s="84"/>
      <c r="H18" s="84">
        <v>28</v>
      </c>
      <c r="I18" s="84">
        <v>20</v>
      </c>
      <c r="J18" s="84">
        <v>8</v>
      </c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44</v>
      </c>
      <c r="F25" s="94">
        <v>42</v>
      </c>
      <c r="G25" s="94"/>
      <c r="H25" s="94">
        <v>35</v>
      </c>
      <c r="I25" s="94">
        <v>20</v>
      </c>
      <c r="J25" s="94">
        <v>9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69</v>
      </c>
      <c r="F26" s="84">
        <v>69</v>
      </c>
      <c r="G26" s="84">
        <v>1</v>
      </c>
      <c r="H26" s="84">
        <v>68</v>
      </c>
      <c r="I26" s="84">
        <v>35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279</v>
      </c>
      <c r="F28" s="84">
        <v>266</v>
      </c>
      <c r="G28" s="84"/>
      <c r="H28" s="84">
        <v>271</v>
      </c>
      <c r="I28" s="84">
        <v>235</v>
      </c>
      <c r="J28" s="84">
        <v>8</v>
      </c>
      <c r="K28" s="84"/>
      <c r="L28" s="91">
        <f>E28-F28</f>
        <v>13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285</v>
      </c>
      <c r="F29" s="84">
        <v>235</v>
      </c>
      <c r="G29" s="84"/>
      <c r="H29" s="84">
        <v>237</v>
      </c>
      <c r="I29" s="84">
        <v>169</v>
      </c>
      <c r="J29" s="84">
        <v>48</v>
      </c>
      <c r="K29" s="84"/>
      <c r="L29" s="91">
        <f>E29-F29</f>
        <v>50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38</v>
      </c>
      <c r="F30" s="84">
        <v>37</v>
      </c>
      <c r="G30" s="84">
        <v>1</v>
      </c>
      <c r="H30" s="84">
        <v>38</v>
      </c>
      <c r="I30" s="84">
        <v>28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31</v>
      </c>
      <c r="F31" s="84">
        <v>28</v>
      </c>
      <c r="G31" s="84">
        <v>1</v>
      </c>
      <c r="H31" s="84">
        <v>28</v>
      </c>
      <c r="I31" s="84">
        <v>24</v>
      </c>
      <c r="J31" s="84">
        <v>3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</v>
      </c>
      <c r="F37" s="84">
        <v>19</v>
      </c>
      <c r="G37" s="84"/>
      <c r="H37" s="84">
        <v>19</v>
      </c>
      <c r="I37" s="84">
        <v>10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</v>
      </c>
      <c r="F38" s="84">
        <v>2</v>
      </c>
      <c r="G38" s="84"/>
      <c r="H38" s="84">
        <v>2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467</v>
      </c>
      <c r="F40" s="94">
        <v>413</v>
      </c>
      <c r="G40" s="94">
        <v>2</v>
      </c>
      <c r="H40" s="94">
        <v>407</v>
      </c>
      <c r="I40" s="94">
        <v>240</v>
      </c>
      <c r="J40" s="94">
        <v>60</v>
      </c>
      <c r="K40" s="94"/>
      <c r="L40" s="91">
        <f>E40-F40</f>
        <v>54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574</v>
      </c>
      <c r="F41" s="84">
        <v>566</v>
      </c>
      <c r="G41" s="84"/>
      <c r="H41" s="84">
        <v>554</v>
      </c>
      <c r="I41" s="121" t="s">
        <v>210</v>
      </c>
      <c r="J41" s="84">
        <v>20</v>
      </c>
      <c r="K41" s="84"/>
      <c r="L41" s="91">
        <f>E41-F41</f>
        <v>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</v>
      </c>
      <c r="F43" s="84">
        <v>4</v>
      </c>
      <c r="G43" s="84"/>
      <c r="H43" s="84">
        <v>2</v>
      </c>
      <c r="I43" s="84">
        <v>2</v>
      </c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581</v>
      </c>
      <c r="F45" s="84">
        <f aca="true" t="shared" si="0" ref="F45:K45">F41+F43+F44</f>
        <v>573</v>
      </c>
      <c r="G45" s="84">
        <f t="shared" si="0"/>
        <v>0</v>
      </c>
      <c r="H45" s="84">
        <f t="shared" si="0"/>
        <v>559</v>
      </c>
      <c r="I45" s="84">
        <f>I43+I44</f>
        <v>3</v>
      </c>
      <c r="J45" s="84">
        <f t="shared" si="0"/>
        <v>22</v>
      </c>
      <c r="K45" s="84">
        <f t="shared" si="0"/>
        <v>0</v>
      </c>
      <c r="L45" s="91">
        <f>E45-F45</f>
        <v>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1836</v>
      </c>
      <c r="F46" s="84">
        <f t="shared" si="1"/>
        <v>1691</v>
      </c>
      <c r="G46" s="84">
        <f t="shared" si="1"/>
        <v>3</v>
      </c>
      <c r="H46" s="84">
        <f t="shared" si="1"/>
        <v>1677</v>
      </c>
      <c r="I46" s="84">
        <f t="shared" si="1"/>
        <v>682</v>
      </c>
      <c r="J46" s="84">
        <f t="shared" si="1"/>
        <v>159</v>
      </c>
      <c r="K46" s="84">
        <f t="shared" si="1"/>
        <v>37</v>
      </c>
      <c r="L46" s="91">
        <f>E46-F46</f>
        <v>145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&amp;L662E7C37&amp;C&amp;R2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153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387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8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2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2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&amp;L662E7C37&amp;C&amp;R3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79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213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6052953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756121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1527</v>
      </c>
      <c r="F58" s="109">
        <f>F59+F62+F63+F64</f>
        <v>124</v>
      </c>
      <c r="G58" s="109">
        <f>G59+G62+G63+G64</f>
        <v>15</v>
      </c>
      <c r="H58" s="109">
        <f>H59+H62+H63+H64</f>
        <v>3</v>
      </c>
      <c r="I58" s="109">
        <f>I59+I62+I63+I64</f>
        <v>8</v>
      </c>
    </row>
    <row r="59" spans="1:9" ht="13.5" customHeight="1">
      <c r="A59" s="225" t="s">
        <v>103</v>
      </c>
      <c r="B59" s="225"/>
      <c r="C59" s="225"/>
      <c r="D59" s="225"/>
      <c r="E59" s="94">
        <v>616</v>
      </c>
      <c r="F59" s="94">
        <v>41</v>
      </c>
      <c r="G59" s="94">
        <v>8</v>
      </c>
      <c r="H59" s="94">
        <v>3</v>
      </c>
      <c r="I59" s="94">
        <v>8</v>
      </c>
    </row>
    <row r="60" spans="1:9" ht="13.5" customHeight="1">
      <c r="A60" s="328" t="s">
        <v>203</v>
      </c>
      <c r="B60" s="329"/>
      <c r="C60" s="329"/>
      <c r="D60" s="330"/>
      <c r="E60" s="86">
        <v>32</v>
      </c>
      <c r="F60" s="86">
        <v>28</v>
      </c>
      <c r="G60" s="86">
        <v>8</v>
      </c>
      <c r="H60" s="86">
        <v>3</v>
      </c>
      <c r="I60" s="86">
        <v>8</v>
      </c>
    </row>
    <row r="61" spans="1:9" ht="13.5" customHeight="1">
      <c r="A61" s="328" t="s">
        <v>204</v>
      </c>
      <c r="B61" s="329"/>
      <c r="C61" s="329"/>
      <c r="D61" s="330"/>
      <c r="E61" s="86">
        <v>536</v>
      </c>
      <c r="F61" s="86">
        <v>6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32</v>
      </c>
      <c r="F62" s="84">
        <v>3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326</v>
      </c>
      <c r="F63" s="84">
        <v>74</v>
      </c>
      <c r="G63" s="84">
        <v>7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553</v>
      </c>
      <c r="F64" s="84">
        <v>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379</v>
      </c>
      <c r="G68" s="115">
        <v>2053701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132</v>
      </c>
      <c r="G69" s="117">
        <v>868378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247</v>
      </c>
      <c r="G70" s="117">
        <v>1185323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144</v>
      </c>
      <c r="G71" s="115">
        <v>81434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1135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&amp;L662E7C37&amp;C&amp;R4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23.270440251572328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54.411764705882355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99.17208752217623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838.5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918</v>
      </c>
    </row>
    <row r="11" spans="1:4" ht="16.5" customHeight="1">
      <c r="A11" s="215" t="s">
        <v>62</v>
      </c>
      <c r="B11" s="217"/>
      <c r="C11" s="10">
        <v>9</v>
      </c>
      <c r="D11" s="84">
        <v>36</v>
      </c>
    </row>
    <row r="12" spans="1:4" ht="16.5" customHeight="1">
      <c r="A12" s="331" t="s">
        <v>103</v>
      </c>
      <c r="B12" s="331"/>
      <c r="C12" s="10">
        <v>10</v>
      </c>
      <c r="D12" s="84">
        <v>42</v>
      </c>
    </row>
    <row r="13" spans="1:4" ht="16.5" customHeight="1">
      <c r="A13" s="328" t="s">
        <v>203</v>
      </c>
      <c r="B13" s="330"/>
      <c r="C13" s="10">
        <v>11</v>
      </c>
      <c r="D13" s="94">
        <v>307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51</v>
      </c>
    </row>
    <row r="16" spans="1:4" ht="16.5" customHeight="1">
      <c r="A16" s="331" t="s">
        <v>104</v>
      </c>
      <c r="B16" s="331"/>
      <c r="C16" s="10">
        <v>14</v>
      </c>
      <c r="D16" s="84">
        <v>61</v>
      </c>
    </row>
    <row r="17" spans="1:5" ht="16.5" customHeight="1">
      <c r="A17" s="331" t="s">
        <v>108</v>
      </c>
      <c r="B17" s="331"/>
      <c r="C17" s="10">
        <v>15</v>
      </c>
      <c r="D17" s="84">
        <v>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23310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&amp;L662E7C37&amp;C&amp;R5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2022-02-16T11:09:53Z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662E7C37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