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<sst xmlns="http://schemas.openxmlformats.org/spreadsheetml/2006/main" count="279" uniqueCount="211">
  <si>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</si>
  <si>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</si>
  <si>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</si>
  <si>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</si>
  <si>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</si>
  <si>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</si>
  <si>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</si>
  <si>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</si>
  <si>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</si>
  <si>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</si>
  <si>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</si>
  <si>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</si>
  <si>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</si>
  <si>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</si>
  <si>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</si>
  <si>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</si>
  <si>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</si>
  <si>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</si>
  <si>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</si>
  <si>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</si>
  <si>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</si>
  <si>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</si>
  <si>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</si>
  <si>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</si>
  <si>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</si>
  <si>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</si>
  <si>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</si>
  <si>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</si>
  <si>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</si>
  <si>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</si>
  <si>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</si>
  <si>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</si>
  <si>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</si>
  <si>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</si>
  <si>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</si>
  <si>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</si>
  <si>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</si>
  <si>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</si>
  <si>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</si>
  <si>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</si>
  <si>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</si>
  <si>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</si>
  <si>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</si>
  <si>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</si>
  <si>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</si>
  <si>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</si>
  <si>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</si>
  <si>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</si>
  <si>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</si>
  <si>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</si>
  <si>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</si>
  <si>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</si>
  <si>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</si>
  <si>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</si>
  <si>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</si>
  <si>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</si>
  <si>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</si>
  <si>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</si>
  <si>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</si>
  <si>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</si>
  <si>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</si>
  <si>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</si>
  <si>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</si>
  <si>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</si>
  <si>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</si>
  <si>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</si>
  <si>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</si>
  <si>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</si>
  <si>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</si>
  <si>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</si>
  <si>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</si>
  <si>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</si>
  <si>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</si>
  <si>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</si>
  <si>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</si>
  <si>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</si>
  <si>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</si>
  <si>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</si>
  <si>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</si>
  <si>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</si>
  <si>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</si>
  <si>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</si>
  <si>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</si>
  <si>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</si>
  <si>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</si>
  <si>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</si>
  <si>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</si>
  <si>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</si>
  <si>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</si>
  <si>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</si>
  <si>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</si>
  <si>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</si>
  <si>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</si>
  <si>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</si>
  <si>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</si>
  <si>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</si>
  <si>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</si>
  <si>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</si>
  <si>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</si>
  <si>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</si>
  <si>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</si>
  <si>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</si>
  <si>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</si>
  <si>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</si>
  <si>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</si>
  <si>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</si>
  <si>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</si>
  <si>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</si>
  <si>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</si>
  <si>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</si>
  <si>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</si>
  <si>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</si>
  <si>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</si>
  <si>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</si>
  <si>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</si>
  <si>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</si>
  <si>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</si>
  <si>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</si>
  <si>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</si>
  <si>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</si>
  <si>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</si>
  <si>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</si>
  <si>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</si>
  <si>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</si>
  <si>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</si>
  <si>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</si>
  <si>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</si>
  <si>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</si>
  <si>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</si>
  <si>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</si>
  <si>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</si>
  <si>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</si>
  <si>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</si>
  <si>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</si>
  <si>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</si>
  <si>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</si>
  <si>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</si>
  <si>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</si>
  <si>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</si>
  <si>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</si>
  <si>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</si>
  <si>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</si>
  <si>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</si>
  <si>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</si>
  <si>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</si>
  <si>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</si>
  <si>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</si>
  <si>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</si>
  <si>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</si>
  <si>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</si>
  <si>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</si>
  <si>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</si>
  <si>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</si>
  <si>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</si>
  <si>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</si>
  <si>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</si>
  <si>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</si>
  <si>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</si>
  <si>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</si>
  <si>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</si>
  <si>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</si>
  <si>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</si>
  <si>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</si>
  <si>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</si>
  <si>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</si>
  <si>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</si>
  <si>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</si>
  <si>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</si>
  <si>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</si>
  <si>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</si>
  <si>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</si>
  <si>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</si>
  <si>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</si>
  <si>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</si>
  <si>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</si>
  <si>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</si>
  <si>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</si>
  <si>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</si>
  <si>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</si>
  <si>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</si>
  <si>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</si>
  <si>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</si>
  <si>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</si>
  <si>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</si>
  <si>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</si>
  <si>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</si>
  <si>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</si>
  <si>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</si>
  <si>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</si>
  <si>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</si>
  <si>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</si>
  <si>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</si>
  <si>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</si>
  <si>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</si>
  <si>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</si>
  <si>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</si>
  <si>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</si>
  <si>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</si>
  <si>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</si>
  <si>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</si>
  <si>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</si>
  <si>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</si>
  <si>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Любарський районний суд Житомирської області</t>
  </si>
  <si>
    <t>13100.смт. Любар.вул. Незалежності 36</t>
  </si>
  <si>
    <t>Доручення судів України / іноземних судів</t>
  </si>
  <si>
    <t xml:space="preserve">Розглянуто справ судом присяжних </t>
  </si>
  <si>
    <t>П.І. Гуцал</t>
  </si>
  <si>
    <t>В.М. Ліснича</t>
  </si>
  <si>
    <t>2-33-10</t>
  </si>
  <si>
    <t>inbox@lb.zt.court.gov.ua</t>
  </si>
  <si>
    <t>13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</si>
</sst>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&amp;L92FEDB04&amp;C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119</v>
      </c>
      <c r="F6" s="90">
        <v>51</v>
      </c>
      <c r="G6" s="90"/>
      <c r="H6" s="90">
        <v>45</v>
      </c>
      <c r="I6" s="90" t="s">
        <v>172</v>
      </c>
      <c r="J6" s="90">
        <v>74</v>
      </c>
      <c r="K6" s="91">
        <v>41</v>
      </c>
      <c r="L6" s="101">
        <f>E6-F6</f>
        <v>68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445</v>
      </c>
      <c r="F7" s="90">
        <v>430</v>
      </c>
      <c r="G7" s="90"/>
      <c r="H7" s="90">
        <v>435</v>
      </c>
      <c r="I7" s="90">
        <v>304</v>
      </c>
      <c r="J7" s="90">
        <v>10</v>
      </c>
      <c r="K7" s="91"/>
      <c r="L7" s="101">
        <f>E7-F7</f>
        <v>15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28</v>
      </c>
      <c r="F9" s="90">
        <v>26</v>
      </c>
      <c r="G9" s="90"/>
      <c r="H9" s="90">
        <v>27</v>
      </c>
      <c r="I9" s="90">
        <v>23</v>
      </c>
      <c r="J9" s="90">
        <v>1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592</v>
      </c>
      <c r="F15" s="104">
        <f>SUM(F6:F14)</f>
        <v>507</v>
      </c>
      <c r="G15" s="104">
        <f>SUM(G6:G14)</f>
        <v>0</v>
      </c>
      <c r="H15" s="104">
        <f>SUM(H6:H14)</f>
        <v>507</v>
      </c>
      <c r="I15" s="104">
        <f>SUM(I6:I14)</f>
        <v>327</v>
      </c>
      <c r="J15" s="104">
        <f>SUM(J6:J14)</f>
        <v>85</v>
      </c>
      <c r="K15" s="104">
        <f>SUM(K6:K14)</f>
        <v>41</v>
      </c>
      <c r="L15" s="101">
        <f>E15-F15</f>
        <v>85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11</v>
      </c>
      <c r="F16" s="92">
        <v>9</v>
      </c>
      <c r="G16" s="92"/>
      <c r="H16" s="92">
        <v>11</v>
      </c>
      <c r="I16" s="92">
        <v>11</v>
      </c>
      <c r="J16" s="92"/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13</v>
      </c>
      <c r="F17" s="92">
        <v>11</v>
      </c>
      <c r="G17" s="92"/>
      <c r="H17" s="92">
        <v>12</v>
      </c>
      <c r="I17" s="92">
        <v>9</v>
      </c>
      <c r="J17" s="92">
        <v>1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13</v>
      </c>
      <c r="F24" s="91">
        <v>11</v>
      </c>
      <c r="G24" s="91"/>
      <c r="H24" s="91">
        <v>12</v>
      </c>
      <c r="I24" s="91">
        <v>9</v>
      </c>
      <c r="J24" s="91">
        <v>1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57</v>
      </c>
      <c r="F25" s="91">
        <v>54</v>
      </c>
      <c r="G25" s="91"/>
      <c r="H25" s="91">
        <v>56</v>
      </c>
      <c r="I25" s="91">
        <v>47</v>
      </c>
      <c r="J25" s="91">
        <v>1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403</v>
      </c>
      <c r="F27" s="91">
        <v>375</v>
      </c>
      <c r="G27" s="91">
        <v>1</v>
      </c>
      <c r="H27" s="91">
        <v>391</v>
      </c>
      <c r="I27" s="91">
        <v>358</v>
      </c>
      <c r="J27" s="91">
        <v>12</v>
      </c>
      <c r="K27" s="91"/>
      <c r="L27" s="101">
        <f>E27-F27</f>
        <v>28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425</v>
      </c>
      <c r="F28" s="91">
        <v>359</v>
      </c>
      <c r="G28" s="91">
        <v>1</v>
      </c>
      <c r="H28" s="91">
        <v>313</v>
      </c>
      <c r="I28" s="91">
        <v>252</v>
      </c>
      <c r="J28" s="91">
        <v>112</v>
      </c>
      <c r="K28" s="91">
        <v>2</v>
      </c>
      <c r="L28" s="101">
        <f>E28-F28</f>
        <v>66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44</v>
      </c>
      <c r="F29" s="91">
        <v>43</v>
      </c>
      <c r="G29" s="91"/>
      <c r="H29" s="91">
        <v>44</v>
      </c>
      <c r="I29" s="91">
        <v>37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42</v>
      </c>
      <c r="F30" s="91">
        <v>37</v>
      </c>
      <c r="G30" s="91"/>
      <c r="H30" s="91">
        <v>38</v>
      </c>
      <c r="I30" s="91">
        <v>34</v>
      </c>
      <c r="J30" s="91">
        <v>4</v>
      </c>
      <c r="K30" s="91"/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24</v>
      </c>
      <c r="F36" s="91">
        <v>24</v>
      </c>
      <c r="G36" s="91"/>
      <c r="H36" s="91">
        <v>23</v>
      </c>
      <c r="I36" s="91">
        <v>7</v>
      </c>
      <c r="J36" s="91">
        <v>1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604</v>
      </c>
      <c r="F40" s="91">
        <v>528</v>
      </c>
      <c r="G40" s="91">
        <v>1</v>
      </c>
      <c r="H40" s="91">
        <v>474</v>
      </c>
      <c r="I40" s="91">
        <v>342</v>
      </c>
      <c r="J40" s="91">
        <v>130</v>
      </c>
      <c r="K40" s="91">
        <v>2</v>
      </c>
      <c r="L40" s="101">
        <f>E40-F40</f>
        <v>76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574</v>
      </c>
      <c r="F41" s="91">
        <v>545</v>
      </c>
      <c r="G41" s="91"/>
      <c r="H41" s="91">
        <v>548</v>
      </c>
      <c r="I41" s="91" t="s">
        <v>172</v>
      </c>
      <c r="J41" s="91">
        <v>26</v>
      </c>
      <c r="K41" s="91"/>
      <c r="L41" s="101">
        <f>E41-F41</f>
        <v>29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</v>
      </c>
      <c r="F42" s="91">
        <v>6</v>
      </c>
      <c r="G42" s="91"/>
      <c r="H42" s="91">
        <v>6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7</v>
      </c>
      <c r="F43" s="91">
        <v>7</v>
      </c>
      <c r="G43" s="91"/>
      <c r="H43" s="91">
        <v>7</v>
      </c>
      <c r="I43" s="91">
        <v>5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581</v>
      </c>
      <c r="F45" s="91">
        <f aca="true" t="shared" si="0" ref="F45:K45">F41+F43+F44</f>
        <v>552</v>
      </c>
      <c r="G45" s="91">
        <f t="shared" si="0"/>
        <v>0</v>
      </c>
      <c r="H45" s="91">
        <f t="shared" si="0"/>
        <v>555</v>
      </c>
      <c r="I45" s="91">
        <f>I43+I44</f>
        <v>5</v>
      </c>
      <c r="J45" s="91">
        <f t="shared" si="0"/>
        <v>26</v>
      </c>
      <c r="K45" s="91">
        <f t="shared" si="0"/>
        <v>0</v>
      </c>
      <c r="L45" s="101">
        <f>E45-F45</f>
        <v>29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1790</v>
      </c>
      <c r="F46" s="91">
        <f aca="true" t="shared" si="1" ref="F46:K46">F15+F24+F40+F45</f>
        <v>1598</v>
      </c>
      <c r="G46" s="91">
        <f t="shared" si="1"/>
        <v>1</v>
      </c>
      <c r="H46" s="91">
        <f t="shared" si="1"/>
        <v>1548</v>
      </c>
      <c r="I46" s="91">
        <f t="shared" si="1"/>
        <v>683</v>
      </c>
      <c r="J46" s="91">
        <f t="shared" si="1"/>
        <v>242</v>
      </c>
      <c r="K46" s="91">
        <f t="shared" si="1"/>
        <v>43</v>
      </c>
      <c r="L46" s="101">
        <f>E46-F46</f>
        <v>192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&amp;L92FEDB04&amp;CФорма № 1-мзс, Підрозділ: Любарський районний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6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10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94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172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63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&amp;L92FEDB04&amp;CФорма № 1-мзс, Підрозділ: Любарський районний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152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69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441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3948651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365588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473</v>
      </c>
      <c r="F55" s="96">
        <v>31</v>
      </c>
      <c r="G55" s="96">
        <v>2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5</v>
      </c>
      <c r="F56" s="96">
        <v>7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311</v>
      </c>
      <c r="F57" s="96">
        <v>155</v>
      </c>
      <c r="G57" s="96">
        <v>8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553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673</v>
      </c>
      <c r="G62" s="118">
        <v>2288670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111</v>
      </c>
      <c r="G63" s="119">
        <v>886488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562</v>
      </c>
      <c r="G64" s="119">
        <v>1402182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311</v>
      </c>
      <c r="G65" s="120">
        <v>155345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&amp;L92FEDB04&amp;CФорма № 1-мзс, Підрозділ: Любарський районний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17.768595041322314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48.23529411764706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1.5384615384615385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96.87108886107634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1548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1790</v>
      </c>
    </row>
    <row r="11" spans="1:4" ht="16.5" customHeight="1">
      <c r="A11" s="226" t="s">
        <v>63</v>
      </c>
      <c r="B11" s="228"/>
      <c r="C11" s="14">
        <v>9</v>
      </c>
      <c r="D11" s="94">
        <v>38</v>
      </c>
    </row>
    <row r="12" spans="1:4" ht="16.5" customHeight="1">
      <c r="A12" s="318" t="s">
        <v>106</v>
      </c>
      <c r="B12" s="318"/>
      <c r="C12" s="14">
        <v>10</v>
      </c>
      <c r="D12" s="94">
        <v>19</v>
      </c>
    </row>
    <row r="13" spans="1:4" ht="16.5" customHeight="1">
      <c r="A13" s="318" t="s">
        <v>31</v>
      </c>
      <c r="B13" s="318"/>
      <c r="C13" s="14">
        <v>11</v>
      </c>
      <c r="D13" s="94">
        <v>104</v>
      </c>
    </row>
    <row r="14" spans="1:4" ht="16.5" customHeight="1">
      <c r="A14" s="318" t="s">
        <v>107</v>
      </c>
      <c r="B14" s="318"/>
      <c r="C14" s="14">
        <v>12</v>
      </c>
      <c r="D14" s="94">
        <v>83</v>
      </c>
    </row>
    <row r="15" spans="1:4" ht="16.5" customHeight="1">
      <c r="A15" s="318" t="s">
        <v>111</v>
      </c>
      <c r="B15" s="31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&amp;L92FEDB04&amp;CФорма № 1-мзс, Підрозділ: Любарський районний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2020-01-22T08:03:44Z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A0278692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