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<sst xmlns="http://schemas.openxmlformats.org/spreadsheetml/2006/main" count="267" uniqueCount="199">
  <si>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</si>
  <si>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</si>
  <si>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</si>
  <si>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</si>
  <si>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</si>
  <si>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</si>
  <si>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</si>
  <si>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</si>
  <si>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</si>
  <si>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</si>
  <si>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</si>
  <si>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</si>
  <si>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</si>
  <si>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</si>
  <si>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</si>
  <si>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</si>
  <si>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</si>
  <si>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</si>
  <si>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</si>
  <si>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</si>
  <si>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</si>
  <si>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</si>
  <si>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</si>
  <si>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</si>
  <si>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</si>
  <si>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</si>
  <si>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</si>
  <si>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</si>
  <si>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</si>
  <si>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</si>
  <si>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</si>
  <si>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</si>
  <si>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</si>
  <si>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</si>
  <si>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</si>
  <si>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</si>
  <si>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</si>
  <si>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</si>
  <si>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</si>
  <si>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</si>
  <si>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</si>
  <si>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</si>
  <si>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</si>
  <si>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</si>
  <si>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</si>
  <si>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</si>
  <si>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</si>
  <si>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</si>
  <si>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</si>
  <si>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</si>
  <si>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</si>
  <si>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</si>
  <si>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</si>
  <si>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</si>
  <si>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</si>
  <si>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</si>
  <si>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</si>
  <si>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</si>
  <si>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</si>
  <si>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</si>
  <si>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</si>
  <si>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</si>
  <si>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</si>
  <si>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</si>
  <si>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</si>
  <si>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</si>
  <si>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</si>
  <si>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</si>
  <si>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</si>
  <si>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</si>
  <si>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</si>
  <si>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</si>
  <si>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</si>
  <si>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</si>
  <si>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</si>
  <si>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</si>
  <si>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</si>
  <si>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</si>
  <si>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</si>
  <si>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</si>
  <si>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</si>
  <si>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</si>
  <si>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</si>
  <si>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</si>
  <si>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</si>
  <si>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</si>
  <si>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</si>
  <si>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</si>
  <si>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</si>
  <si>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</si>
  <si>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</si>
  <si>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</si>
  <si>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</si>
  <si>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</si>
  <si>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</si>
  <si>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</si>
  <si>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</si>
  <si>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</si>
  <si>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</si>
  <si>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</si>
  <si>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</si>
  <si>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</si>
  <si>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</si>
  <si>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</si>
  <si>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</si>
  <si>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</si>
  <si>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</si>
  <si>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</si>
  <si>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</si>
  <si>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</si>
  <si>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</si>
  <si>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</si>
  <si>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</si>
  <si>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</si>
  <si>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</si>
  <si>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</si>
  <si>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</si>
  <si>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</si>
  <si>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</si>
  <si>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</si>
  <si>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</si>
  <si>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</si>
  <si>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</si>
  <si>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</si>
  <si>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</si>
  <si>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</si>
  <si>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</si>
  <si>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</si>
  <si>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</si>
  <si>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</si>
  <si>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</si>
  <si>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</si>
  <si>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</si>
  <si>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</si>
  <si>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</si>
  <si>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</si>
  <si>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</si>
  <si>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</si>
  <si>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</si>
  <si>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</si>
  <si>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</si>
  <si>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</si>
  <si>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</si>
  <si>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</si>
  <si>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</si>
  <si>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</si>
  <si>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</si>
  <si>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</si>
  <si>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</si>
  <si>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</si>
  <si>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</si>
  <si>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</si>
  <si>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</si>
  <si>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</si>
  <si>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</si>
  <si>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</si>
  <si>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</si>
  <si>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</si>
  <si>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</si>
  <si>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</si>
  <si>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</si>
  <si>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</si>
  <si>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</si>
  <si>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</si>
  <si>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</si>
  <si>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</si>
  <si>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</si>
  <si>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</si>
  <si>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</si>
  <si>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</si>
  <si>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</si>
  <si>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</si>
  <si>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</si>
  <si>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</si>
  <si>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</si>
  <si>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</si>
  <si>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</si>
  <si>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</si>
  <si>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</si>
  <si>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</si>
  <si>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</si>
  <si>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</si>
  <si>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</si>
  <si>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</si>
  <si>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</si>
  <si>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</si>
  <si>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</si>
  <si>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</si>
  <si>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</si>
  <si>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</si>
  <si>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</si>
  <si>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Любарський районний суд Житомирської області</t>
  </si>
  <si>
    <t>13100.смт. Любар.вул. Незалежності 36</t>
  </si>
  <si>
    <t>Доручення судів України / іноземних судів</t>
  </si>
  <si>
    <t xml:space="preserve">Розглянуто справ судом присяжних </t>
  </si>
  <si>
    <t>В.В. Вальчук</t>
  </si>
  <si>
    <t>В.М. Ліснича</t>
  </si>
  <si>
    <t>inbox@lb.zt.court.gov.ua</t>
  </si>
  <si>
    <t>3 жовтня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</si>
</sst>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14" fontId="1" fillId="0" borderId="25" xfId="0" applyNumberFormat="1" applyFont="1" applyBorder="1" applyAlignment="1" applyProtection="1">
      <alignment horizontal="left" wrapText="1"/>
      <protection/>
    </xf>
    <xf numFmtId="14" fontId="1" fillId="0" borderId="30" xfId="0" applyNumberFormat="1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&amp;L4F770831&amp;C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122</v>
      </c>
      <c r="F6" s="90">
        <v>76</v>
      </c>
      <c r="G6" s="90">
        <v>2</v>
      </c>
      <c r="H6" s="90">
        <v>48</v>
      </c>
      <c r="I6" s="90" t="s">
        <v>180</v>
      </c>
      <c r="J6" s="90">
        <v>74</v>
      </c>
      <c r="K6" s="91">
        <v>23</v>
      </c>
      <c r="L6" s="101">
        <f>E6-F6</f>
        <v>46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226</v>
      </c>
      <c r="F7" s="90">
        <v>226</v>
      </c>
      <c r="G7" s="90"/>
      <c r="H7" s="90">
        <v>225</v>
      </c>
      <c r="I7" s="90">
        <v>207</v>
      </c>
      <c r="J7" s="90">
        <v>1</v>
      </c>
      <c r="K7" s="91"/>
      <c r="L7" s="101">
        <f>E7-F7</f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18</v>
      </c>
      <c r="F9" s="90">
        <v>18</v>
      </c>
      <c r="G9" s="90"/>
      <c r="H9" s="90">
        <v>15</v>
      </c>
      <c r="I9" s="90">
        <v>13</v>
      </c>
      <c r="J9" s="90">
        <v>3</v>
      </c>
      <c r="K9" s="91"/>
      <c r="L9" s="101">
        <f>E9-F9</f>
        <v>0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367</v>
      </c>
      <c r="F14" s="105">
        <f>SUM(F6:F13)</f>
        <v>321</v>
      </c>
      <c r="G14" s="105">
        <f>SUM(G6:G13)</f>
        <v>2</v>
      </c>
      <c r="H14" s="105">
        <f>SUM(H6:H13)</f>
        <v>289</v>
      </c>
      <c r="I14" s="105">
        <f>SUM(I6:I13)</f>
        <v>221</v>
      </c>
      <c r="J14" s="105">
        <f>SUM(J6:J13)</f>
        <v>78</v>
      </c>
      <c r="K14" s="105">
        <f>SUM(K6:K13)</f>
        <v>23</v>
      </c>
      <c r="L14" s="101">
        <f>E14-F14</f>
        <v>46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6</v>
      </c>
      <c r="F15" s="92">
        <v>6</v>
      </c>
      <c r="G15" s="92"/>
      <c r="H15" s="92">
        <v>5</v>
      </c>
      <c r="I15" s="92">
        <v>3</v>
      </c>
      <c r="J15" s="92">
        <v>1</v>
      </c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6</v>
      </c>
      <c r="F16" s="92">
        <v>3</v>
      </c>
      <c r="G16" s="92"/>
      <c r="H16" s="92">
        <v>6</v>
      </c>
      <c r="I16" s="92">
        <v>5</v>
      </c>
      <c r="J16" s="92"/>
      <c r="K16" s="91"/>
      <c r="L16" s="101">
        <f>E16-F16</f>
        <v>3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9</v>
      </c>
      <c r="F22" s="91">
        <v>6</v>
      </c>
      <c r="G22" s="91"/>
      <c r="H22" s="91">
        <v>8</v>
      </c>
      <c r="I22" s="91">
        <v>5</v>
      </c>
      <c r="J22" s="91">
        <v>1</v>
      </c>
      <c r="K22" s="91"/>
      <c r="L22" s="101">
        <f>E22-F22</f>
        <v>3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18</v>
      </c>
      <c r="F23" s="91">
        <v>18</v>
      </c>
      <c r="G23" s="91"/>
      <c r="H23" s="91">
        <v>17</v>
      </c>
      <c r="I23" s="91">
        <v>14</v>
      </c>
      <c r="J23" s="91">
        <v>1</v>
      </c>
      <c r="K23" s="91"/>
      <c r="L23" s="101">
        <f>E23-F23</f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3</v>
      </c>
      <c r="F24" s="91">
        <v>3</v>
      </c>
      <c r="G24" s="91"/>
      <c r="H24" s="91">
        <v>3</v>
      </c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392</v>
      </c>
      <c r="F25" s="91">
        <v>373</v>
      </c>
      <c r="G25" s="91">
        <v>4</v>
      </c>
      <c r="H25" s="91">
        <v>384</v>
      </c>
      <c r="I25" s="91">
        <v>348</v>
      </c>
      <c r="J25" s="91">
        <v>8</v>
      </c>
      <c r="K25" s="91"/>
      <c r="L25" s="101">
        <f>E25-F25</f>
        <v>19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427</v>
      </c>
      <c r="F26" s="91">
        <v>348</v>
      </c>
      <c r="G26" s="91">
        <v>4</v>
      </c>
      <c r="H26" s="91">
        <v>286</v>
      </c>
      <c r="I26" s="91">
        <v>246</v>
      </c>
      <c r="J26" s="91">
        <v>141</v>
      </c>
      <c r="K26" s="91">
        <v>15</v>
      </c>
      <c r="L26" s="101">
        <f>E26-F26</f>
        <v>79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30</v>
      </c>
      <c r="F27" s="91">
        <v>30</v>
      </c>
      <c r="G27" s="91"/>
      <c r="H27" s="91">
        <v>30</v>
      </c>
      <c r="I27" s="91">
        <v>28</v>
      </c>
      <c r="J27" s="91"/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30</v>
      </c>
      <c r="F28" s="91">
        <v>28</v>
      </c>
      <c r="G28" s="91"/>
      <c r="H28" s="91">
        <v>23</v>
      </c>
      <c r="I28" s="91">
        <v>22</v>
      </c>
      <c r="J28" s="91">
        <v>7</v>
      </c>
      <c r="K28" s="91"/>
      <c r="L28" s="101">
        <f>E28-F28</f>
        <v>2</v>
      </c>
    </row>
    <row r="29" spans="1:12" ht="15.75" customHeight="1">
      <c r="A29" s="156"/>
      <c r="B29" s="153" t="s">
        <v>34</v>
      </c>
      <c r="C29" s="154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26</v>
      </c>
      <c r="F33" s="91">
        <v>26</v>
      </c>
      <c r="G33" s="91"/>
      <c r="H33" s="91">
        <v>26</v>
      </c>
      <c r="I33" s="91">
        <v>10</v>
      </c>
      <c r="J33" s="91"/>
      <c r="K33" s="91"/>
      <c r="L33" s="101">
        <f>E33-F33</f>
        <v>0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550</v>
      </c>
      <c r="F37" s="91">
        <v>467</v>
      </c>
      <c r="G37" s="91">
        <v>4</v>
      </c>
      <c r="H37" s="91">
        <v>393</v>
      </c>
      <c r="I37" s="91">
        <v>292</v>
      </c>
      <c r="J37" s="91">
        <v>157</v>
      </c>
      <c r="K37" s="91">
        <v>15</v>
      </c>
      <c r="L37" s="101">
        <f>E37-F37</f>
        <v>83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593</v>
      </c>
      <c r="F38" s="91">
        <v>584</v>
      </c>
      <c r="G38" s="91"/>
      <c r="H38" s="91">
        <v>579</v>
      </c>
      <c r="I38" s="91" t="s">
        <v>180</v>
      </c>
      <c r="J38" s="91">
        <v>14</v>
      </c>
      <c r="K38" s="91"/>
      <c r="L38" s="101">
        <f>E38-F38</f>
        <v>9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28</v>
      </c>
      <c r="F39" s="91">
        <v>28</v>
      </c>
      <c r="G39" s="91"/>
      <c r="H39" s="91">
        <v>27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8</v>
      </c>
      <c r="F40" s="91">
        <v>7</v>
      </c>
      <c r="G40" s="91"/>
      <c r="H40" s="91">
        <v>8</v>
      </c>
      <c r="I40" s="91">
        <v>4</v>
      </c>
      <c r="J40" s="91"/>
      <c r="K40" s="91"/>
      <c r="L40" s="101">
        <f>E40-F40</f>
        <v>1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601</v>
      </c>
      <c r="F41" s="91">
        <f aca="true" t="shared" si="0" ref="F41:K41">F38+F40</f>
        <v>591</v>
      </c>
      <c r="G41" s="91">
        <f t="shared" si="0"/>
        <v>0</v>
      </c>
      <c r="H41" s="91">
        <f t="shared" si="0"/>
        <v>587</v>
      </c>
      <c r="I41" s="91">
        <f>I40</f>
        <v>4</v>
      </c>
      <c r="J41" s="91">
        <f t="shared" si="0"/>
        <v>14</v>
      </c>
      <c r="K41" s="91">
        <f t="shared" si="0"/>
        <v>0</v>
      </c>
      <c r="L41" s="101">
        <f>E41-F41</f>
        <v>10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1527</v>
      </c>
      <c r="F42" s="91">
        <f aca="true" t="shared" si="1" ref="F42:K42">F14+F22+F37+F41</f>
        <v>1385</v>
      </c>
      <c r="G42" s="91">
        <f t="shared" si="1"/>
        <v>6</v>
      </c>
      <c r="H42" s="91">
        <f t="shared" si="1"/>
        <v>1277</v>
      </c>
      <c r="I42" s="91">
        <f t="shared" si="1"/>
        <v>522</v>
      </c>
      <c r="J42" s="91">
        <f t="shared" si="1"/>
        <v>250</v>
      </c>
      <c r="K42" s="91">
        <f t="shared" si="1"/>
        <v>38</v>
      </c>
      <c r="L42" s="101">
        <f>E42-F42</f>
        <v>142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&amp;L4F770831&amp;CФорма № 1-мзс, Підрозділ: Любарський районний суд Житомирської області,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1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1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73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1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19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17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17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/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/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30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2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4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29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73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40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17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9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3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/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30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8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8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5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5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&amp;L4F770831&amp;CФорма № 1-мзс, Підрозділ: Любарський районний суд Житомирської області,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48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30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8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12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3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2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1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>
        <v>2</v>
      </c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/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205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29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36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2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2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9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/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1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2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93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409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141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2550661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2021190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2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/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62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3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655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1347363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124261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261</v>
      </c>
      <c r="F58" s="96">
        <v>26</v>
      </c>
      <c r="G58" s="96">
        <v>2</v>
      </c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6</v>
      </c>
      <c r="F59" s="96">
        <v>2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273</v>
      </c>
      <c r="F60" s="96">
        <v>113</v>
      </c>
      <c r="G60" s="96">
        <v>7</v>
      </c>
      <c r="H60" s="96"/>
      <c r="I60" s="96"/>
    </row>
    <row r="61" spans="1:9" ht="13.5" customHeight="1">
      <c r="A61" s="193" t="s">
        <v>115</v>
      </c>
      <c r="B61" s="193"/>
      <c r="C61" s="193"/>
      <c r="D61" s="193"/>
      <c r="E61" s="96">
        <v>587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&amp;L4F770831&amp;CФорма № 1-мзс, Підрозділ: Любарський районний суд Житомирської області,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0.152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0.2948717948717949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0.09554140127388536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0.9220216606498195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1277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1527</v>
      </c>
    </row>
    <row r="11" spans="1:4" ht="16.5" customHeight="1">
      <c r="A11" s="216" t="s">
        <v>65</v>
      </c>
      <c r="B11" s="218"/>
      <c r="C11" s="14">
        <v>9</v>
      </c>
      <c r="D11" s="94">
        <v>33</v>
      </c>
    </row>
    <row r="12" spans="1:4" ht="16.5" customHeight="1">
      <c r="A12" s="303" t="s">
        <v>110</v>
      </c>
      <c r="B12" s="303"/>
      <c r="C12" s="14">
        <v>10</v>
      </c>
      <c r="D12" s="94">
        <v>25</v>
      </c>
    </row>
    <row r="13" spans="1:4" ht="16.5" customHeight="1">
      <c r="A13" s="303" t="s">
        <v>31</v>
      </c>
      <c r="B13" s="303"/>
      <c r="C13" s="14">
        <v>11</v>
      </c>
      <c r="D13" s="94">
        <v>65</v>
      </c>
    </row>
    <row r="14" spans="1:4" ht="16.5" customHeight="1">
      <c r="A14" s="303" t="s">
        <v>111</v>
      </c>
      <c r="B14" s="303"/>
      <c r="C14" s="14">
        <v>12</v>
      </c>
      <c r="D14" s="94">
        <v>74</v>
      </c>
    </row>
    <row r="15" spans="1:4" ht="16.5" customHeight="1">
      <c r="A15" s="303" t="s">
        <v>115</v>
      </c>
      <c r="B15" s="303"/>
      <c r="C15" s="14">
        <v>13</v>
      </c>
      <c r="D15" s="94">
        <v>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7">
        <v>46067</v>
      </c>
      <c r="D23" s="305"/>
    </row>
    <row r="24" spans="1:4" ht="12.75">
      <c r="A24" s="69" t="s">
        <v>107</v>
      </c>
      <c r="B24" s="88"/>
      <c r="C24" s="308">
        <v>47173</v>
      </c>
      <c r="D24" s="306"/>
    </row>
    <row r="25" spans="1:4" ht="12.75">
      <c r="A25" s="68" t="s">
        <v>108</v>
      </c>
      <c r="B25" s="89"/>
      <c r="C25" s="306" t="s">
        <v>197</v>
      </c>
      <c r="D25" s="306"/>
    </row>
    <row r="26" ht="15.75" customHeight="1"/>
    <row r="27" spans="3:4" ht="12.75" customHeight="1">
      <c r="C27" s="302" t="s">
        <v>198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&amp;L4F770831&amp;CФорма № 1-мзс, Підрозділ: Любарський районний суд Житомирської області,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2018-03-16T13:51:01Z</cp:lastPrinted>
  <dcterms:created xsi:type="dcterms:W3CDTF">2004-04-20T14:33:35Z</dcterms:created>
  <dcterms:modified xsi:type="dcterms:W3CDTF">2018-10-19T06:01:41Z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1-мзс_00282_3.2018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E8AEC5F7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3.22.1.2007</vt:lpwstr>
  </property>
</Properties>
</file>